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-36440" yWindow="-11300" windowWidth="25120" windowHeight="170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E10" i="1"/>
  <c r="H10" i="1"/>
  <c r="G11" i="1"/>
  <c r="E11" i="1"/>
  <c r="H11" i="1"/>
  <c r="G12" i="1"/>
  <c r="E12" i="1"/>
  <c r="H12" i="1"/>
  <c r="G13" i="1"/>
  <c r="E13" i="1"/>
  <c r="H13" i="1"/>
  <c r="G14" i="1"/>
  <c r="E14" i="1"/>
  <c r="H14" i="1"/>
  <c r="G15" i="1"/>
  <c r="E15" i="1"/>
  <c r="H15" i="1"/>
  <c r="G9" i="1"/>
  <c r="E9" i="1"/>
  <c r="F9" i="1"/>
  <c r="H9" i="1"/>
  <c r="F10" i="1"/>
  <c r="F11" i="1"/>
  <c r="F12" i="1"/>
  <c r="F13" i="1"/>
  <c r="F14" i="1"/>
  <c r="F15" i="1"/>
</calcChain>
</file>

<file path=xl/sharedStrings.xml><?xml version="1.0" encoding="utf-8"?>
<sst xmlns="http://schemas.openxmlformats.org/spreadsheetml/2006/main" count="68" uniqueCount="46">
  <si>
    <t>Threats</t>
  </si>
  <si>
    <t>Likelihood</t>
  </si>
  <si>
    <t>Impact</t>
  </si>
  <si>
    <t>enter "low" "medium" or "high"</t>
  </si>
  <si>
    <t>Likelihood score</t>
  </si>
  <si>
    <t>Impact score</t>
  </si>
  <si>
    <t>Total</t>
  </si>
  <si>
    <t>low</t>
  </si>
  <si>
    <t>Weights</t>
  </si>
  <si>
    <t>medium</t>
  </si>
  <si>
    <t>high</t>
  </si>
  <si>
    <t>Name</t>
  </si>
  <si>
    <t>Organization</t>
  </si>
  <si>
    <t>Representing</t>
  </si>
  <si>
    <t>Type your name here</t>
  </si>
  <si>
    <t>Type your org. here</t>
  </si>
  <si>
    <t>Type your rep. here</t>
  </si>
  <si>
    <t>Definitions</t>
  </si>
  <si>
    <t>High</t>
  </si>
  <si>
    <t>Medium</t>
  </si>
  <si>
    <t>Low</t>
  </si>
  <si>
    <t>Source: http://csrc.nist.gov/publications/nistpubs/800-30/sp800-30.pdf</t>
  </si>
  <si>
    <t>Exercise of  vulnerabilities (1) may result in the loss of some tangible assets or resources or (2) may noticeably affect an organization’s mission, reputation, or interest.</t>
  </si>
  <si>
    <t>Exercise of vulnerabilities (1) may result in the costly loss of tangible assets or resources; (2) may violate, harm, or impede an organization’s mission, reputation, or interest; or (3) may result in human injury.</t>
  </si>
  <si>
    <t>Exercise of  vulnerabilities (1) may result in the highly costly loss of major tangible assets or resources; (2) may significantly violate, harm, or impede an organization’s mission, reputation, or interest; or (3) may result in human death or serious injury.</t>
  </si>
  <si>
    <t>Threat-sources lack motivation or capability, or controls are in place to prevent, or at least significantly impede, the vulnerability from being exercised.</t>
  </si>
  <si>
    <t>Threat-sources are motivated and capable, but controls are in place that may impede successful exercise of the vulnerability.</t>
  </si>
  <si>
    <t>Threat-sources are highly motivated and sufficiently capable, and controls to prevent the vulnerability from being exercised are ineffective.</t>
  </si>
  <si>
    <t>Effectiveness of current mitigation/control efforts</t>
  </si>
  <si>
    <t>Mitigation/control score</t>
  </si>
  <si>
    <t>Source:  Mikey (so far)</t>
  </si>
  <si>
    <t>enter "poor" "medium" or "good"</t>
  </si>
  <si>
    <t>Poor</t>
  </si>
  <si>
    <t>Good</t>
  </si>
  <si>
    <t>Current mitigation and controls consistently reduce risk to a minimum across all organizations</t>
  </si>
  <si>
    <t>Mitigation and controls are not in place to reduce risk acceptable levels</t>
  </si>
  <si>
    <t>poor</t>
  </si>
  <si>
    <t>good</t>
  </si>
  <si>
    <t xml:space="preserve">Current mitigation and controls address risks in some (but not all) organizations and/or do not fully reduce risks to acceptable levels </t>
  </si>
  <si>
    <t>Physical events (e.g. natural disasters, etc.)</t>
  </si>
  <si>
    <t>Fragmentation of the root (e.g. alternate roots, root scaling, etc.)</t>
  </si>
  <si>
    <t>DDOS -- distributed denial of service (against root or TLD servers)</t>
  </si>
  <si>
    <t>Packet interception attacks (against root or TLD servers)</t>
  </si>
  <si>
    <t>Using vulnerable recursive DNS servers as reflectors to attack root or TLD servers</t>
  </si>
  <si>
    <t>Data poisoning attacks</t>
  </si>
  <si>
    <t>Email server-hopping under IPv6 (causing collateral damage due to load)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</si>
</sst>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3" borderId="0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 applyAlignment="1">
      <alignment horizontal="center"/>
    </xf>
    <xf numFmtId="0" fontId="1" fillId="0" borderId="0" xfId="0" applyFont="1" applyBorder="1"/>
    <xf numFmtId="0" fontId="1" fillId="6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C3" sqref="C3"/>
    </sheetView>
  </sheetViews>
  <sheetFormatPr baseColWidth="10" defaultRowHeight="15" x14ac:dyDescent="0"/>
  <cols>
    <col min="1" max="1" width="26.33203125" style="1" customWidth="1"/>
    <col min="2" max="2" width="25.5" style="7" customWidth="1"/>
    <col min="3" max="4" width="25.5" style="1" customWidth="1"/>
    <col min="5" max="8" width="16.5" style="3" customWidth="1"/>
    <col min="9" max="16384" width="10.83203125" style="1"/>
  </cols>
  <sheetData>
    <row r="1" spans="1:8">
      <c r="A1" s="1" t="s">
        <v>11</v>
      </c>
      <c r="B1" s="2" t="s">
        <v>14</v>
      </c>
    </row>
    <row r="2" spans="1:8">
      <c r="A2" s="1" t="s">
        <v>12</v>
      </c>
      <c r="B2" s="2" t="s">
        <v>15</v>
      </c>
    </row>
    <row r="3" spans="1:8">
      <c r="A3" s="1" t="s">
        <v>13</v>
      </c>
      <c r="B3" s="2" t="s">
        <v>16</v>
      </c>
    </row>
    <row r="6" spans="1:8" ht="39" customHeight="1">
      <c r="A6" s="4" t="s">
        <v>0</v>
      </c>
      <c r="B6" s="5" t="s">
        <v>1</v>
      </c>
      <c r="C6" s="6" t="s">
        <v>2</v>
      </c>
      <c r="D6" s="5" t="s">
        <v>28</v>
      </c>
      <c r="E6" s="6" t="s">
        <v>4</v>
      </c>
      <c r="F6" s="6" t="s">
        <v>5</v>
      </c>
      <c r="G6" s="5" t="s">
        <v>29</v>
      </c>
      <c r="H6" s="6" t="s">
        <v>6</v>
      </c>
    </row>
    <row r="7" spans="1:8">
      <c r="A7" s="3"/>
    </row>
    <row r="8" spans="1:8">
      <c r="A8" s="3"/>
    </row>
    <row r="9" spans="1:8" ht="61" customHeight="1">
      <c r="A9" s="8" t="s">
        <v>39</v>
      </c>
      <c r="B9" s="18" t="s">
        <v>3</v>
      </c>
      <c r="C9" s="18" t="s">
        <v>3</v>
      </c>
      <c r="D9" s="19" t="s">
        <v>31</v>
      </c>
      <c r="E9" s="3">
        <f>IF(B9="low",B$19,IF(B9="medium",B$20,IF(B9="high",B$21,)))</f>
        <v>0</v>
      </c>
      <c r="F9" s="3">
        <f>IF(C9="low",C$19,IF(C9="medium",C$20,IF(C9="high",C$21,)))</f>
        <v>0</v>
      </c>
      <c r="G9" s="3">
        <f>IF(D9="poor",D$19,IF(D9="medium",D$20,IF(D9="good",D$21,)))</f>
        <v>0</v>
      </c>
      <c r="H9" s="9">
        <f>E9*F9*G9</f>
        <v>0</v>
      </c>
    </row>
    <row r="10" spans="1:8" ht="61" customHeight="1">
      <c r="A10" s="8" t="s">
        <v>40</v>
      </c>
      <c r="B10" s="18" t="s">
        <v>3</v>
      </c>
      <c r="C10" s="18" t="s">
        <v>3</v>
      </c>
      <c r="D10" s="19" t="s">
        <v>31</v>
      </c>
      <c r="E10" s="3">
        <f t="shared" ref="E10:E15" si="0">IF(B10="low",B$19,IF(B10="medium",B$20,IF(B10="high",B$21,)))</f>
        <v>0</v>
      </c>
      <c r="F10" s="3">
        <f t="shared" ref="F10:F15" si="1">IF(C10="low",C$19,IF(C10="medium",C$20,IF(C10="high",C$21,)))</f>
        <v>0</v>
      </c>
      <c r="G10" s="3">
        <f t="shared" ref="G10:G15" si="2">IF(D10="poor",D$19,IF(D10="medium",D$20,IF(D10="good",D$21,)))</f>
        <v>0</v>
      </c>
      <c r="H10" s="9">
        <f t="shared" ref="H10:H15" si="3">E10*F10*G10</f>
        <v>0</v>
      </c>
    </row>
    <row r="11" spans="1:8" ht="61" customHeight="1">
      <c r="A11" s="8" t="s">
        <v>41</v>
      </c>
      <c r="B11" s="18" t="s">
        <v>3</v>
      </c>
      <c r="C11" s="18" t="s">
        <v>3</v>
      </c>
      <c r="D11" s="19" t="s">
        <v>31</v>
      </c>
      <c r="E11" s="3">
        <f t="shared" si="0"/>
        <v>0</v>
      </c>
      <c r="F11" s="3">
        <f t="shared" si="1"/>
        <v>0</v>
      </c>
      <c r="G11" s="3">
        <f t="shared" si="2"/>
        <v>0</v>
      </c>
      <c r="H11" s="9">
        <f t="shared" si="3"/>
        <v>0</v>
      </c>
    </row>
    <row r="12" spans="1:8" ht="61" customHeight="1">
      <c r="A12" s="8" t="s">
        <v>42</v>
      </c>
      <c r="B12" s="18" t="s">
        <v>3</v>
      </c>
      <c r="C12" s="18" t="s">
        <v>3</v>
      </c>
      <c r="D12" s="19" t="s">
        <v>31</v>
      </c>
      <c r="E12" s="3">
        <f t="shared" si="0"/>
        <v>0</v>
      </c>
      <c r="F12" s="3">
        <f t="shared" si="1"/>
        <v>0</v>
      </c>
      <c r="G12" s="3">
        <f t="shared" si="2"/>
        <v>0</v>
      </c>
      <c r="H12" s="9">
        <f t="shared" si="3"/>
        <v>0</v>
      </c>
    </row>
    <row r="13" spans="1:8" ht="61" customHeight="1">
      <c r="A13" s="8" t="s">
        <v>43</v>
      </c>
      <c r="B13" s="18" t="s">
        <v>3</v>
      </c>
      <c r="C13" s="18" t="s">
        <v>3</v>
      </c>
      <c r="D13" s="19" t="s">
        <v>31</v>
      </c>
      <c r="E13" s="3">
        <f t="shared" si="0"/>
        <v>0</v>
      </c>
      <c r="F13" s="3">
        <f t="shared" si="1"/>
        <v>0</v>
      </c>
      <c r="G13" s="3">
        <f t="shared" si="2"/>
        <v>0</v>
      </c>
      <c r="H13" s="9">
        <f t="shared" si="3"/>
        <v>0</v>
      </c>
    </row>
    <row r="14" spans="1:8" ht="61" customHeight="1">
      <c r="A14" s="8" t="s">
        <v>44</v>
      </c>
      <c r="B14" s="18" t="s">
        <v>3</v>
      </c>
      <c r="C14" s="18" t="s">
        <v>3</v>
      </c>
      <c r="D14" s="19" t="s">
        <v>31</v>
      </c>
      <c r="E14" s="3">
        <f t="shared" si="0"/>
        <v>0</v>
      </c>
      <c r="F14" s="3">
        <f t="shared" si="1"/>
        <v>0</v>
      </c>
      <c r="G14" s="3">
        <f t="shared" si="2"/>
        <v>0</v>
      </c>
      <c r="H14" s="9">
        <f t="shared" si="3"/>
        <v>0</v>
      </c>
    </row>
    <row r="15" spans="1:8" ht="61" customHeight="1">
      <c r="A15" s="8" t="s">
        <v>45</v>
      </c>
      <c r="B15" s="18" t="s">
        <v>3</v>
      </c>
      <c r="C15" s="18" t="s">
        <v>3</v>
      </c>
      <c r="D15" s="19" t="s">
        <v>31</v>
      </c>
      <c r="E15" s="3">
        <f t="shared" si="0"/>
        <v>0</v>
      </c>
      <c r="F15" s="3">
        <f t="shared" si="1"/>
        <v>0</v>
      </c>
      <c r="G15" s="3">
        <f t="shared" si="2"/>
        <v>0</v>
      </c>
      <c r="H15" s="9">
        <f t="shared" si="3"/>
        <v>0</v>
      </c>
    </row>
    <row r="16" spans="1:8">
      <c r="A16" s="8"/>
    </row>
    <row r="17" spans="1:5">
      <c r="A17" s="8"/>
    </row>
    <row r="18" spans="1:5">
      <c r="A18" s="10" t="s">
        <v>8</v>
      </c>
    </row>
    <row r="19" spans="1:5">
      <c r="A19" s="11" t="s">
        <v>7</v>
      </c>
      <c r="B19" s="20">
        <v>10</v>
      </c>
      <c r="C19" s="20">
        <v>10</v>
      </c>
      <c r="D19" s="21">
        <v>10</v>
      </c>
      <c r="E19" s="12" t="s">
        <v>37</v>
      </c>
    </row>
    <row r="20" spans="1:5">
      <c r="A20" s="11" t="s">
        <v>9</v>
      </c>
      <c r="B20" s="20">
        <v>50</v>
      </c>
      <c r="C20" s="20">
        <v>50</v>
      </c>
      <c r="D20" s="21">
        <v>50</v>
      </c>
      <c r="E20" s="12" t="s">
        <v>9</v>
      </c>
    </row>
    <row r="21" spans="1:5">
      <c r="A21" s="11" t="s">
        <v>10</v>
      </c>
      <c r="B21" s="20">
        <v>100</v>
      </c>
      <c r="C21" s="20">
        <v>100</v>
      </c>
      <c r="D21" s="21">
        <v>100</v>
      </c>
      <c r="E21" s="12" t="s">
        <v>36</v>
      </c>
    </row>
    <row r="23" spans="1:5">
      <c r="A23" s="10" t="s">
        <v>17</v>
      </c>
    </row>
    <row r="24" spans="1:5" ht="105">
      <c r="A24" s="13" t="s">
        <v>20</v>
      </c>
      <c r="B24" s="16" t="s">
        <v>25</v>
      </c>
      <c r="C24" s="16" t="s">
        <v>22</v>
      </c>
      <c r="D24" s="17" t="s">
        <v>34</v>
      </c>
      <c r="E24" s="14" t="s">
        <v>33</v>
      </c>
    </row>
    <row r="25" spans="1:5" ht="120">
      <c r="A25" s="13" t="s">
        <v>19</v>
      </c>
      <c r="B25" s="16" t="s">
        <v>26</v>
      </c>
      <c r="C25" s="16" t="s">
        <v>23</v>
      </c>
      <c r="D25" s="17" t="s">
        <v>38</v>
      </c>
      <c r="E25" s="14" t="s">
        <v>19</v>
      </c>
    </row>
    <row r="26" spans="1:5" ht="150">
      <c r="A26" s="13" t="s">
        <v>18</v>
      </c>
      <c r="B26" s="16" t="s">
        <v>27</v>
      </c>
      <c r="C26" s="16" t="s">
        <v>24</v>
      </c>
      <c r="D26" s="17" t="s">
        <v>35</v>
      </c>
      <c r="E26" s="14" t="s">
        <v>32</v>
      </c>
    </row>
    <row r="27" spans="1:5" ht="60">
      <c r="B27" s="8" t="s">
        <v>21</v>
      </c>
      <c r="C27" s="8" t="s">
        <v>21</v>
      </c>
      <c r="D27" s="15" t="s">
        <v>30</v>
      </c>
    </row>
  </sheetData>
  <conditionalFormatting sqref="B9:D15">
    <cfRule type="containsText" dxfId="5" priority="1" operator="containsText" text="enter">
      <formula>NOT(ISERROR(SEARCH("enter",B9)))</formula>
    </cfRule>
    <cfRule type="containsText" dxfId="4" priority="3" operator="containsText" text="high">
      <formula>NOT(ISERROR(SEARCH("high",B9)))</formula>
    </cfRule>
    <cfRule type="containsText" dxfId="3" priority="4" operator="containsText" text="medium">
      <formula>NOT(ISERROR(SEARCH("medium",B9)))</formula>
    </cfRule>
    <cfRule type="containsText" dxfId="2" priority="5" operator="containsText" text="low">
      <formula>NOT(ISERROR(SEARCH("low",B9)))</formula>
    </cfRule>
  </conditionalFormatting>
  <conditionalFormatting sqref="D9:D15">
    <cfRule type="containsText" dxfId="1" priority="2" operator="containsText" text="poor">
      <formula>NOT(ISERROR(SEARCH("poor",D9)))</formula>
    </cfRule>
    <cfRule type="containsText" dxfId="0" priority="6" operator="containsText" text="good">
      <formula>NOT(ISERROR(SEARCH("good",D9)))</formula>
    </cfRule>
  </conditionalFormatting>
  <dataValidations count="2">
    <dataValidation type="list" allowBlank="1" showInputMessage="1" showErrorMessage="1" sqref="B9:C15">
      <formula1>"low, medium, high"</formula1>
    </dataValidation>
    <dataValidation type="list" allowBlank="1" showInputMessage="1" showErrorMessage="1" sqref="D9:D15">
      <formula1>"poor, medium, good"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O'Connor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O'Connor</dc:creator>
  <cp:lastModifiedBy>Mike O'Connor</cp:lastModifiedBy>
  <dcterms:created xsi:type="dcterms:W3CDTF">2011-11-18T16:31:17Z</dcterms:created>
  <dcterms:modified xsi:type="dcterms:W3CDTF">2011-11-19T16:44:15Z</dcterms:modified>
</cp:coreProperties>
</file>